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240" windowHeight="961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J15" i="1"/>
  <c r="I15"/>
  <c r="H15"/>
  <c r="G15"/>
  <c r="F15"/>
  <c r="D15"/>
  <c r="C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I8"/>
  <c r="H8"/>
  <c r="G8"/>
  <c r="F8"/>
  <c r="J7"/>
  <c r="I7"/>
  <c r="H7"/>
  <c r="G7"/>
  <c r="F7"/>
  <c r="J6"/>
  <c r="I6"/>
  <c r="H6"/>
  <c r="G6"/>
  <c r="F6"/>
  <c r="J5"/>
  <c r="I5"/>
  <c r="H5"/>
  <c r="G5"/>
  <c r="F5"/>
  <c r="J4"/>
  <c r="I4"/>
  <c r="H4"/>
  <c r="G4"/>
  <c r="F4"/>
  <c r="J3"/>
  <c r="I3"/>
  <c r="H3"/>
  <c r="G3"/>
  <c r="F3"/>
</calcChain>
</file>

<file path=xl/sharedStrings.xml><?xml version="1.0" encoding="utf-8"?>
<sst xmlns="http://schemas.openxmlformats.org/spreadsheetml/2006/main" count="24" uniqueCount="24">
  <si>
    <t>序号</t>
  </si>
  <si>
    <t>单位</t>
  </si>
  <si>
    <t>户数</t>
  </si>
  <si>
    <t>能繁母猪投保数量</t>
  </si>
  <si>
    <t>每头母猪保费</t>
  </si>
  <si>
    <t>保费合计</t>
  </si>
  <si>
    <t>中央和县级财政补贴保费65%</t>
  </si>
  <si>
    <t>龙岩市财政补贴金额5%</t>
  </si>
  <si>
    <t>漳平市财政补贴金额5%</t>
  </si>
  <si>
    <t>其他承担25%</t>
  </si>
  <si>
    <t>赤水</t>
  </si>
  <si>
    <t>南洋</t>
  </si>
  <si>
    <t>西园</t>
  </si>
  <si>
    <t>和平</t>
  </si>
  <si>
    <t>永福</t>
  </si>
  <si>
    <t>双洋</t>
  </si>
  <si>
    <t>桂林</t>
  </si>
  <si>
    <t>芦芝</t>
  </si>
  <si>
    <t>新桥</t>
  </si>
  <si>
    <t>吾祠</t>
  </si>
  <si>
    <t>溪南</t>
  </si>
  <si>
    <t>象湖</t>
  </si>
  <si>
    <t>合计</t>
  </si>
  <si>
    <t>漳平市保留规模养殖场母猪统保汇总表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</si>
</sst>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sqref="A1:J1"/>
    </sheetView>
  </sheetViews>
  <sheetFormatPr defaultColWidth="9" defaultRowHeight="13.5"/>
  <cols>
    <col min="1" max="1" width="4.375" customWidth="1"/>
    <col min="2" max="2" width="5.125" customWidth="1"/>
    <col min="3" max="3" width="4.375" customWidth="1"/>
    <col min="4" max="4" width="8.125" customWidth="1"/>
    <col min="5" max="5" width="12.875" customWidth="1"/>
    <col min="6" max="6" width="8.875" customWidth="1"/>
    <col min="7" max="7" width="26.625" customWidth="1"/>
    <col min="8" max="8" width="21.375" customWidth="1"/>
    <col min="9" max="9" width="19.875" customWidth="1"/>
    <col min="10" max="10" width="12.125" customWidth="1"/>
  </cols>
  <sheetData>
    <row r="1" spans="1:10" ht="24.95" customHeight="1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</row>
    <row r="2" spans="1:10" ht="39.950000000000003" customHeight="1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24.95" customHeight="1">
      <c r="A3" s="3">
        <v>1</v>
      </c>
      <c r="B3" s="4" t="s">
        <v>10</v>
      </c>
      <c r="C3" s="5">
        <v>44</v>
      </c>
      <c r="D3" s="2">
        <v>4768</v>
      </c>
      <c r="E3" s="2">
        <v>90</v>
      </c>
      <c r="F3" s="2">
        <f t="shared" ref="F3:F15" si="0">E3*D3</f>
        <v>429120</v>
      </c>
      <c r="G3" s="2">
        <f t="shared" ref="G3:G15" si="1">F3*65%</f>
        <v>278928</v>
      </c>
      <c r="H3" s="2">
        <f t="shared" ref="H3:H15" si="2">F3*5%</f>
        <v>21456</v>
      </c>
      <c r="I3" s="2">
        <f t="shared" ref="I3:I15" si="3">F3*5%</f>
        <v>21456</v>
      </c>
      <c r="J3" s="2">
        <f t="shared" ref="J3:J15" si="4">F3*25%</f>
        <v>107280</v>
      </c>
    </row>
    <row r="4" spans="1:10" ht="24.95" customHeight="1">
      <c r="A4" s="3">
        <v>2</v>
      </c>
      <c r="B4" s="4" t="s">
        <v>11</v>
      </c>
      <c r="C4" s="5">
        <v>5</v>
      </c>
      <c r="D4" s="2">
        <v>267</v>
      </c>
      <c r="E4" s="2">
        <v>90</v>
      </c>
      <c r="F4" s="2">
        <f t="shared" si="0"/>
        <v>24030</v>
      </c>
      <c r="G4" s="2">
        <f t="shared" si="1"/>
        <v>15619.5</v>
      </c>
      <c r="H4" s="2">
        <f t="shared" si="2"/>
        <v>1201.5</v>
      </c>
      <c r="I4" s="2">
        <f t="shared" si="3"/>
        <v>1201.5</v>
      </c>
      <c r="J4" s="2">
        <f t="shared" si="4"/>
        <v>6007.5</v>
      </c>
    </row>
    <row r="5" spans="1:10" ht="24.95" customHeight="1">
      <c r="A5" s="3">
        <v>3</v>
      </c>
      <c r="B5" s="4" t="s">
        <v>12</v>
      </c>
      <c r="C5" s="5">
        <v>23</v>
      </c>
      <c r="D5" s="2">
        <v>1763</v>
      </c>
      <c r="E5" s="2">
        <v>90</v>
      </c>
      <c r="F5" s="2">
        <f t="shared" si="0"/>
        <v>158670</v>
      </c>
      <c r="G5" s="2">
        <f t="shared" si="1"/>
        <v>103135.5</v>
      </c>
      <c r="H5" s="2">
        <f t="shared" si="2"/>
        <v>7933.5</v>
      </c>
      <c r="I5" s="2">
        <f t="shared" si="3"/>
        <v>7933.5</v>
      </c>
      <c r="J5" s="2">
        <f t="shared" si="4"/>
        <v>39667.5</v>
      </c>
    </row>
    <row r="6" spans="1:10" ht="24.95" customHeight="1">
      <c r="A6" s="3">
        <v>4</v>
      </c>
      <c r="B6" s="4" t="s">
        <v>13</v>
      </c>
      <c r="C6" s="5">
        <v>77</v>
      </c>
      <c r="D6" s="2">
        <v>3275</v>
      </c>
      <c r="E6" s="2">
        <v>90</v>
      </c>
      <c r="F6" s="2">
        <f t="shared" si="0"/>
        <v>294750</v>
      </c>
      <c r="G6" s="2">
        <f t="shared" si="1"/>
        <v>191587.5</v>
      </c>
      <c r="H6" s="2">
        <f t="shared" si="2"/>
        <v>14737.5</v>
      </c>
      <c r="I6" s="2">
        <f t="shared" si="3"/>
        <v>14737.5</v>
      </c>
      <c r="J6" s="2">
        <f t="shared" si="4"/>
        <v>73687.5</v>
      </c>
    </row>
    <row r="7" spans="1:10" ht="24.95" customHeight="1">
      <c r="A7" s="3">
        <v>5</v>
      </c>
      <c r="B7" s="4" t="s">
        <v>14</v>
      </c>
      <c r="C7" s="5">
        <v>34</v>
      </c>
      <c r="D7" s="2">
        <v>1819</v>
      </c>
      <c r="E7" s="2">
        <v>90</v>
      </c>
      <c r="F7" s="2">
        <f t="shared" si="0"/>
        <v>163710</v>
      </c>
      <c r="G7" s="2">
        <f t="shared" si="1"/>
        <v>106411.5</v>
      </c>
      <c r="H7" s="2">
        <f t="shared" si="2"/>
        <v>8185.5</v>
      </c>
      <c r="I7" s="2">
        <f t="shared" si="3"/>
        <v>8185.5</v>
      </c>
      <c r="J7" s="2">
        <f t="shared" si="4"/>
        <v>40927.5</v>
      </c>
    </row>
    <row r="8" spans="1:10" ht="24.95" customHeight="1">
      <c r="A8" s="3">
        <v>6</v>
      </c>
      <c r="B8" s="4" t="s">
        <v>15</v>
      </c>
      <c r="C8" s="5">
        <v>17</v>
      </c>
      <c r="D8" s="2">
        <v>897</v>
      </c>
      <c r="E8" s="2">
        <v>90</v>
      </c>
      <c r="F8" s="2">
        <f t="shared" si="0"/>
        <v>80730</v>
      </c>
      <c r="G8" s="2">
        <f t="shared" si="1"/>
        <v>52474.5</v>
      </c>
      <c r="H8" s="2">
        <f t="shared" si="2"/>
        <v>4036.5</v>
      </c>
      <c r="I8" s="2">
        <f t="shared" si="3"/>
        <v>4036.5</v>
      </c>
      <c r="J8" s="2">
        <f t="shared" si="4"/>
        <v>20182.5</v>
      </c>
    </row>
    <row r="9" spans="1:10" ht="24.95" customHeight="1">
      <c r="A9" s="3">
        <v>7</v>
      </c>
      <c r="B9" s="4" t="s">
        <v>16</v>
      </c>
      <c r="C9" s="5">
        <v>34</v>
      </c>
      <c r="D9" s="2">
        <v>3033</v>
      </c>
      <c r="E9" s="2">
        <v>90</v>
      </c>
      <c r="F9" s="2">
        <f t="shared" si="0"/>
        <v>272970</v>
      </c>
      <c r="G9" s="2">
        <f t="shared" si="1"/>
        <v>177430.5</v>
      </c>
      <c r="H9" s="2">
        <f t="shared" si="2"/>
        <v>13648.5</v>
      </c>
      <c r="I9" s="2">
        <f t="shared" si="3"/>
        <v>13648.5</v>
      </c>
      <c r="J9" s="2">
        <f t="shared" si="4"/>
        <v>68242.5</v>
      </c>
    </row>
    <row r="10" spans="1:10" ht="24.95" customHeight="1">
      <c r="A10" s="3">
        <v>8</v>
      </c>
      <c r="B10" s="4" t="s">
        <v>17</v>
      </c>
      <c r="C10" s="5">
        <v>79</v>
      </c>
      <c r="D10" s="2">
        <v>2091</v>
      </c>
      <c r="E10" s="2">
        <v>90</v>
      </c>
      <c r="F10" s="2">
        <f t="shared" si="0"/>
        <v>188190</v>
      </c>
      <c r="G10" s="2">
        <f t="shared" si="1"/>
        <v>122323.5</v>
      </c>
      <c r="H10" s="2">
        <f t="shared" si="2"/>
        <v>9409.5</v>
      </c>
      <c r="I10" s="2">
        <f t="shared" si="3"/>
        <v>9409.5</v>
      </c>
      <c r="J10" s="2">
        <f t="shared" si="4"/>
        <v>47047.5</v>
      </c>
    </row>
    <row r="11" spans="1:10" ht="24.95" customHeight="1">
      <c r="A11" s="3">
        <v>9</v>
      </c>
      <c r="B11" s="4" t="s">
        <v>18</v>
      </c>
      <c r="C11" s="5">
        <v>39</v>
      </c>
      <c r="D11" s="2">
        <v>2329</v>
      </c>
      <c r="E11" s="2">
        <v>90</v>
      </c>
      <c r="F11" s="2">
        <f t="shared" si="0"/>
        <v>209610</v>
      </c>
      <c r="G11" s="2">
        <f t="shared" si="1"/>
        <v>136246.5</v>
      </c>
      <c r="H11" s="2">
        <f t="shared" si="2"/>
        <v>10480.5</v>
      </c>
      <c r="I11" s="2">
        <f t="shared" si="3"/>
        <v>10480.5</v>
      </c>
      <c r="J11" s="2">
        <f t="shared" si="4"/>
        <v>52402.5</v>
      </c>
    </row>
    <row r="12" spans="1:10" ht="24.95" customHeight="1">
      <c r="A12" s="3">
        <v>10</v>
      </c>
      <c r="B12" s="4" t="s">
        <v>19</v>
      </c>
      <c r="C12" s="5">
        <v>2</v>
      </c>
      <c r="D12" s="2">
        <v>58</v>
      </c>
      <c r="E12" s="2">
        <v>90</v>
      </c>
      <c r="F12" s="2">
        <f t="shared" si="0"/>
        <v>5220</v>
      </c>
      <c r="G12" s="2">
        <f t="shared" si="1"/>
        <v>3393</v>
      </c>
      <c r="H12" s="2">
        <f t="shared" si="2"/>
        <v>261</v>
      </c>
      <c r="I12" s="2">
        <f t="shared" si="3"/>
        <v>261</v>
      </c>
      <c r="J12" s="2">
        <f t="shared" si="4"/>
        <v>1305</v>
      </c>
    </row>
    <row r="13" spans="1:10" ht="24.95" customHeight="1">
      <c r="A13" s="3">
        <v>11</v>
      </c>
      <c r="B13" s="4" t="s">
        <v>20</v>
      </c>
      <c r="C13" s="5">
        <v>42</v>
      </c>
      <c r="D13" s="2">
        <v>690</v>
      </c>
      <c r="E13" s="2">
        <v>90</v>
      </c>
      <c r="F13" s="2">
        <f t="shared" si="0"/>
        <v>62100</v>
      </c>
      <c r="G13" s="2">
        <f t="shared" si="1"/>
        <v>40365</v>
      </c>
      <c r="H13" s="2">
        <f t="shared" si="2"/>
        <v>3105</v>
      </c>
      <c r="I13" s="2">
        <f t="shared" si="3"/>
        <v>3105</v>
      </c>
      <c r="J13" s="2">
        <f t="shared" si="4"/>
        <v>15525</v>
      </c>
    </row>
    <row r="14" spans="1:10" ht="24.95" customHeight="1">
      <c r="A14" s="3">
        <v>12</v>
      </c>
      <c r="B14" s="4" t="s">
        <v>21</v>
      </c>
      <c r="C14" s="5">
        <v>19</v>
      </c>
      <c r="D14" s="2">
        <v>1515</v>
      </c>
      <c r="E14" s="2">
        <v>90</v>
      </c>
      <c r="F14" s="2">
        <f t="shared" si="0"/>
        <v>136350</v>
      </c>
      <c r="G14" s="2">
        <f t="shared" si="1"/>
        <v>88627.5</v>
      </c>
      <c r="H14" s="2">
        <f t="shared" si="2"/>
        <v>6817.5</v>
      </c>
      <c r="I14" s="2">
        <f t="shared" si="3"/>
        <v>6817.5</v>
      </c>
      <c r="J14" s="2">
        <f t="shared" si="4"/>
        <v>34087.5</v>
      </c>
    </row>
    <row r="15" spans="1:10" ht="24.95" customHeight="1">
      <c r="A15" s="6"/>
      <c r="B15" s="6" t="s">
        <v>22</v>
      </c>
      <c r="C15" s="6">
        <f>SUM(C3:C14)</f>
        <v>415</v>
      </c>
      <c r="D15" s="6">
        <f>SUM(D3:D14)</f>
        <v>22505</v>
      </c>
      <c r="E15" s="2">
        <v>90</v>
      </c>
      <c r="F15" s="2">
        <f t="shared" si="0"/>
        <v>2025450</v>
      </c>
      <c r="G15" s="2">
        <f t="shared" si="1"/>
        <v>1316542.5</v>
      </c>
      <c r="H15" s="2">
        <f t="shared" si="2"/>
        <v>101272.5</v>
      </c>
      <c r="I15" s="2">
        <f t="shared" si="3"/>
        <v>101272.5</v>
      </c>
      <c r="J15" s="2">
        <f t="shared" si="4"/>
        <v>506362.5</v>
      </c>
    </row>
  </sheetData>
  <mergeCells count="1">
    <mergeCell ref="A1:J1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2025-06-24T00:51:28Z</dcterms:created>
  <dcterms:modified xsi:type="dcterms:W3CDTF">2025-06-24T01:13:43Z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B63EC80E0FD04AFC958519F18C454905</vt:lpwstr>
  </property>
  <property fmtid="{D5CDD505-2E9C-101B-9397-08002B2CF9AE}" pid="3" name="KSOProductBuildVer">
    <vt:lpwstr>2052-11.8.2.11718</vt:lpwstr>
  </property>
</Properties>
</file>