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tabRatio="934" activeTab="3"/>
  </bookViews>
  <sheets>
    <sheet name="溪南" sheetId="14" r:id="rId1"/>
    <sheet name="象湖" sheetId="15" r:id="rId2"/>
    <sheet name="赤水" sheetId="16" r:id="rId3"/>
    <sheet name="双洋" sheetId="17" r:id="rId4"/>
    <sheet name="新桥" sheetId="18" r:id="rId5"/>
  </sheets>
  <definedNames>
    <definedName name="_xlnm.Print_Area" localSheetId="0">溪南!$A$1:$J$5</definedName>
    <definedName name="_xlnm.Print_Area" localSheetId="1">象湖!$A$1:$J$5</definedName>
  </definedNames>
  <calcPr calcId="144525"/>
</workbook>
</file>

<file path=xl/sharedStrings.xml><?xml version="1.0" encoding="utf-8"?>
<sst xmlns="http://schemas.openxmlformats.org/spreadsheetml/2006/main" count="71" uniqueCount="27">
  <si>
    <t>2026漳平市溪南镇商品林汇总表（云中山合作社）</t>
  </si>
  <si>
    <t>序号</t>
  </si>
  <si>
    <t>村名</t>
  </si>
  <si>
    <t>总亩数</t>
  </si>
  <si>
    <t>商 品 林（亩）</t>
  </si>
  <si>
    <t>每亩保险费(元)</t>
  </si>
  <si>
    <t>保险费(元)</t>
  </si>
  <si>
    <t>其中中央财政补贴30%</t>
  </si>
  <si>
    <t>福建省省财政补贴30%</t>
  </si>
  <si>
    <t>漳平市财政补贴15%</t>
  </si>
  <si>
    <t>林木所有权者25%</t>
  </si>
  <si>
    <t>久鸣村</t>
  </si>
  <si>
    <t>合计</t>
  </si>
  <si>
    <t>2026漳平市象湖镇商品林汇总表（云中山合作社）</t>
  </si>
  <si>
    <t>下德安村</t>
  </si>
  <si>
    <t>2026漳平市赤水镇商品林汇总表（农正天洲）</t>
  </si>
  <si>
    <t>赤水村</t>
  </si>
  <si>
    <t>香寮村</t>
  </si>
  <si>
    <t>石寮村</t>
  </si>
  <si>
    <t>2026漳平市双洋镇商品林汇总表（农正天洲）</t>
  </si>
  <si>
    <t>城外村</t>
  </si>
  <si>
    <t>坑源村</t>
  </si>
  <si>
    <t>温坑村</t>
  </si>
  <si>
    <t>西洋村</t>
  </si>
  <si>
    <t xml:space="preserve">  </t>
  </si>
  <si>
    <t>2026漳平市新桥镇商品林汇总表（城口林场）</t>
  </si>
  <si>
    <t>城口村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</si>
</sst>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5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5" fillId="0" borderId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4" fillId="0" borderId="0" xfId="0" applyFont="1" applyBorder="1" applyAlignment="1">
      <alignment horizontal="center" vertical="center"/>
    </xf>
    <xf numFmtId="177" fontId="0" fillId="0" borderId="2" xfId="0" applyNumberFormat="1" applyBorder="1" applyAlignment="1"/>
    <xf numFmtId="0" fontId="4" fillId="0" borderId="0" xfId="0" applyFont="1" applyBorder="1">
      <alignment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  <cellStyle name="常规 7" xfId="5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C4" sqref="C4"/>
    </sheetView>
  </sheetViews>
  <sheetFormatPr defaultColWidth="9" defaultRowHeight="13.5" outlineLevelRow="5"/>
  <cols>
    <col min="3" max="3" width="11.5"/>
    <col min="4" max="4" width="12.375" customWidth="1"/>
    <col min="6" max="6" width="11.5" customWidth="1"/>
    <col min="7" max="8" width="11.875" customWidth="1"/>
    <col min="9" max="10" width="10.375" customWidth="1"/>
    <col min="11" max="11" width="9.375"/>
    <col min="14" max="14" width="11.25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2.25" customHeight="1" spans="1:10">
      <c r="A3" s="3"/>
      <c r="B3" s="3"/>
      <c r="C3" s="3"/>
      <c r="D3" s="4"/>
      <c r="E3" s="5"/>
      <c r="F3" s="5"/>
      <c r="G3" s="5"/>
      <c r="H3" s="5"/>
      <c r="I3" s="5"/>
      <c r="J3" s="5"/>
    </row>
    <row r="4" ht="20.1" customHeight="1" spans="1:10">
      <c r="A4" s="3">
        <v>1</v>
      </c>
      <c r="B4" s="15" t="s">
        <v>11</v>
      </c>
      <c r="C4" s="16">
        <v>3770</v>
      </c>
      <c r="D4" s="17">
        <v>3770</v>
      </c>
      <c r="E4" s="18">
        <v>1.8</v>
      </c>
      <c r="F4" s="19">
        <f>D4*E4</f>
        <v>6786</v>
      </c>
      <c r="G4" s="19">
        <f>F4*0.3</f>
        <v>2035.8</v>
      </c>
      <c r="H4" s="19">
        <f>F4*0.3</f>
        <v>2035.8</v>
      </c>
      <c r="I4" s="19">
        <f>F4*0.15</f>
        <v>1017.9</v>
      </c>
      <c r="J4" s="19">
        <f>F4*0.25</f>
        <v>1696.5</v>
      </c>
    </row>
    <row r="5" ht="20.1" customHeight="1" spans="1:10">
      <c r="A5" s="3"/>
      <c r="B5" s="3" t="s">
        <v>12</v>
      </c>
      <c r="C5" s="10">
        <f>SUM(C4:C4)</f>
        <v>3770</v>
      </c>
      <c r="D5" s="10">
        <f>SUM(D4:D4)</f>
        <v>3770</v>
      </c>
      <c r="E5" s="8">
        <v>1.8</v>
      </c>
      <c r="F5" s="9">
        <f>SUM(F4:F4)</f>
        <v>6786</v>
      </c>
      <c r="G5" s="9">
        <f>SUM(G4:G4)</f>
        <v>2035.8</v>
      </c>
      <c r="H5" s="9">
        <f>SUM(H4:H4)</f>
        <v>2035.8</v>
      </c>
      <c r="I5" s="9">
        <f>SUM(I4:I4)</f>
        <v>1017.9</v>
      </c>
      <c r="J5" s="9">
        <f>SUM(J4:J4)</f>
        <v>1696.5</v>
      </c>
    </row>
    <row r="6" spans="6:6">
      <c r="F6" s="1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N27" sqref="N27"/>
    </sheetView>
  </sheetViews>
  <sheetFormatPr defaultColWidth="9" defaultRowHeight="13.5" outlineLevelRow="5"/>
  <cols>
    <col min="3" max="4" width="11.5"/>
    <col min="6" max="6" width="12.625"/>
    <col min="7" max="10" width="10.375"/>
  </cols>
  <sheetData>
    <row r="1" ht="44.25" customHeight="1" spans="1:10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2.25" customHeight="1" spans="1:10">
      <c r="A3" s="3"/>
      <c r="B3" s="3"/>
      <c r="C3" s="3"/>
      <c r="D3" s="4"/>
      <c r="E3" s="5"/>
      <c r="F3" s="5"/>
      <c r="G3" s="5"/>
      <c r="H3" s="5"/>
      <c r="I3" s="5"/>
      <c r="J3" s="5"/>
    </row>
    <row r="4" ht="20.1" customHeight="1" spans="1:11">
      <c r="A4" s="3">
        <v>1</v>
      </c>
      <c r="B4" s="6" t="s">
        <v>14</v>
      </c>
      <c r="C4" s="13">
        <v>10770</v>
      </c>
      <c r="D4" s="13">
        <v>10770</v>
      </c>
      <c r="E4" s="8">
        <v>1.8</v>
      </c>
      <c r="F4" s="9">
        <f>D4*E4</f>
        <v>19386</v>
      </c>
      <c r="G4" s="9">
        <f>F4*0.3</f>
        <v>5815.8</v>
      </c>
      <c r="H4" s="9">
        <f>F4*0.3</f>
        <v>5815.8</v>
      </c>
      <c r="I4" s="9">
        <f>F4*0.15</f>
        <v>2907.9</v>
      </c>
      <c r="J4" s="9">
        <f>F4*0.25</f>
        <v>4846.5</v>
      </c>
      <c r="K4" s="14"/>
    </row>
    <row r="5" ht="20.1" customHeight="1" spans="1:10">
      <c r="A5" s="3"/>
      <c r="B5" s="3" t="s">
        <v>12</v>
      </c>
      <c r="C5" s="10">
        <f>SUM(C4:C4)</f>
        <v>10770</v>
      </c>
      <c r="D5" s="10">
        <f>SUM(D4:D4)</f>
        <v>10770</v>
      </c>
      <c r="E5" s="8">
        <v>1.8</v>
      </c>
      <c r="F5" s="9">
        <f>SUM(F4:F4)</f>
        <v>19386</v>
      </c>
      <c r="G5" s="9">
        <f>SUM(G4:G4)</f>
        <v>5815.8</v>
      </c>
      <c r="H5" s="9">
        <f>SUM(H4:H4)</f>
        <v>5815.8</v>
      </c>
      <c r="I5" s="9">
        <f>SUM(I4:I4)</f>
        <v>2907.9</v>
      </c>
      <c r="J5" s="9">
        <f>SUM(J4:J4)</f>
        <v>4846.5</v>
      </c>
    </row>
    <row r="6" spans="6:6">
      <c r="F6" s="1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984027777777778" bottom="0.196527777777778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6" sqref="B6"/>
    </sheetView>
  </sheetViews>
  <sheetFormatPr defaultColWidth="9" defaultRowHeight="13.5" outlineLevelRow="7"/>
  <cols>
    <col min="3" max="4" width="11.5"/>
    <col min="6" max="6" width="12.625"/>
    <col min="7" max="10" width="10.375"/>
  </cols>
  <sheetData>
    <row r="1" ht="44.25" customHeight="1" spans="1:10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2.25" customHeight="1" spans="1:10">
      <c r="A3" s="3"/>
      <c r="B3" s="3"/>
      <c r="C3" s="3"/>
      <c r="D3" s="4"/>
      <c r="E3" s="5"/>
      <c r="F3" s="5"/>
      <c r="G3" s="5"/>
      <c r="H3" s="5"/>
      <c r="I3" s="5"/>
      <c r="J3" s="5"/>
    </row>
    <row r="4" s="1" customFormat="1" ht="20.1" customHeight="1" spans="1:11">
      <c r="A4" s="3">
        <v>1</v>
      </c>
      <c r="B4" s="6" t="s">
        <v>16</v>
      </c>
      <c r="C4" s="7">
        <v>417</v>
      </c>
      <c r="D4" s="7">
        <v>417</v>
      </c>
      <c r="E4" s="8">
        <v>1.8</v>
      </c>
      <c r="F4" s="9">
        <f>D4*E4</f>
        <v>750.6</v>
      </c>
      <c r="G4" s="9">
        <f>F4*0.3</f>
        <v>225.18</v>
      </c>
      <c r="H4" s="9">
        <f>F4*0.3</f>
        <v>225.18</v>
      </c>
      <c r="I4" s="9">
        <f>F4*0.15</f>
        <v>112.59</v>
      </c>
      <c r="J4" s="9">
        <f>F4*0.25</f>
        <v>187.65</v>
      </c>
      <c r="K4" s="12"/>
    </row>
    <row r="5" s="1" customFormat="1" ht="20.1" customHeight="1" spans="1:11">
      <c r="A5" s="3">
        <v>2</v>
      </c>
      <c r="B5" s="6" t="s">
        <v>17</v>
      </c>
      <c r="C5" s="7">
        <v>1932</v>
      </c>
      <c r="D5" s="7">
        <v>1932</v>
      </c>
      <c r="E5" s="8">
        <v>1.8</v>
      </c>
      <c r="F5" s="9">
        <f>D5*E5</f>
        <v>3477.6</v>
      </c>
      <c r="G5" s="9">
        <f>F5*0.3</f>
        <v>1043.28</v>
      </c>
      <c r="H5" s="9">
        <f>F5*0.3</f>
        <v>1043.28</v>
      </c>
      <c r="I5" s="9">
        <f>F5*0.15</f>
        <v>521.64</v>
      </c>
      <c r="J5" s="9">
        <f>F5*0.25</f>
        <v>869.4</v>
      </c>
      <c r="K5" s="12"/>
    </row>
    <row r="6" s="1" customFormat="1" ht="20.1" customHeight="1" spans="1:11">
      <c r="A6" s="3">
        <v>3</v>
      </c>
      <c r="B6" s="6" t="s">
        <v>18</v>
      </c>
      <c r="C6" s="7">
        <v>267</v>
      </c>
      <c r="D6" s="7">
        <v>267</v>
      </c>
      <c r="E6" s="8">
        <v>1.8</v>
      </c>
      <c r="F6" s="9">
        <f>D6*E6</f>
        <v>480.6</v>
      </c>
      <c r="G6" s="9">
        <f>F6*0.3</f>
        <v>144.18</v>
      </c>
      <c r="H6" s="9">
        <f>F6*0.3</f>
        <v>144.18</v>
      </c>
      <c r="I6" s="9">
        <f>F6*0.15</f>
        <v>72.09</v>
      </c>
      <c r="J6" s="9">
        <f>F6*0.25</f>
        <v>120.15</v>
      </c>
      <c r="K6" s="12"/>
    </row>
    <row r="7" s="1" customFormat="1" ht="20.1" customHeight="1" spans="1:10">
      <c r="A7" s="3"/>
      <c r="B7" s="3" t="s">
        <v>12</v>
      </c>
      <c r="C7" s="10">
        <f t="shared" ref="C7:J7" si="0">SUM(C4:C6)</f>
        <v>2616</v>
      </c>
      <c r="D7" s="10">
        <f t="shared" si="0"/>
        <v>2616</v>
      </c>
      <c r="E7" s="8">
        <v>1.8</v>
      </c>
      <c r="F7" s="10">
        <f t="shared" si="0"/>
        <v>4708.8</v>
      </c>
      <c r="G7" s="10">
        <f t="shared" si="0"/>
        <v>1412.64</v>
      </c>
      <c r="H7" s="10">
        <f t="shared" si="0"/>
        <v>1412.64</v>
      </c>
      <c r="I7" s="10">
        <f t="shared" si="0"/>
        <v>706.32</v>
      </c>
      <c r="J7" s="10">
        <f t="shared" si="0"/>
        <v>1177.2</v>
      </c>
    </row>
    <row r="8" spans="6:6">
      <c r="F8" s="1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J32" sqref="J32"/>
    </sheetView>
  </sheetViews>
  <sheetFormatPr defaultColWidth="9" defaultRowHeight="13.5"/>
  <cols>
    <col min="3" max="4" width="11.5"/>
    <col min="6" max="6" width="12.625"/>
    <col min="7" max="10" width="10.375"/>
  </cols>
  <sheetData>
    <row r="1" ht="44.25" customHeight="1" spans="1:10">
      <c r="A1" s="2" t="s">
        <v>19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2.25" customHeight="1" spans="1:10">
      <c r="A3" s="3"/>
      <c r="B3" s="3"/>
      <c r="C3" s="3"/>
      <c r="D3" s="4"/>
      <c r="E3" s="5"/>
      <c r="F3" s="5"/>
      <c r="G3" s="5"/>
      <c r="H3" s="5"/>
      <c r="I3" s="5"/>
      <c r="J3" s="5"/>
    </row>
    <row r="4" s="1" customFormat="1" ht="20.1" customHeight="1" spans="1:11">
      <c r="A4" s="3">
        <v>1</v>
      </c>
      <c r="B4" s="6" t="s">
        <v>20</v>
      </c>
      <c r="C4" s="7">
        <v>144</v>
      </c>
      <c r="D4" s="7">
        <v>144</v>
      </c>
      <c r="E4" s="8">
        <v>1.8</v>
      </c>
      <c r="F4" s="9">
        <f>D4*E4</f>
        <v>259.2</v>
      </c>
      <c r="G4" s="9">
        <f>F4*0.3</f>
        <v>77.76</v>
      </c>
      <c r="H4" s="9">
        <f>F4*0.3</f>
        <v>77.76</v>
      </c>
      <c r="I4" s="9">
        <f>F4*0.15</f>
        <v>38.88</v>
      </c>
      <c r="J4" s="9">
        <f>F4*0.25</f>
        <v>64.8</v>
      </c>
      <c r="K4" s="12"/>
    </row>
    <row r="5" s="1" customFormat="1" ht="20.1" customHeight="1" spans="1:11">
      <c r="A5" s="3">
        <v>2</v>
      </c>
      <c r="B5" s="6" t="s">
        <v>21</v>
      </c>
      <c r="C5" s="7">
        <v>92</v>
      </c>
      <c r="D5" s="7">
        <v>92</v>
      </c>
      <c r="E5" s="8">
        <v>1.8</v>
      </c>
      <c r="F5" s="9">
        <f t="shared" ref="F5:F7" si="0">D5*E5</f>
        <v>165.6</v>
      </c>
      <c r="G5" s="9">
        <f t="shared" ref="G5:G7" si="1">F5*0.3</f>
        <v>49.68</v>
      </c>
      <c r="H5" s="9">
        <f t="shared" ref="H5:H7" si="2">F5*0.3</f>
        <v>49.68</v>
      </c>
      <c r="I5" s="9">
        <f t="shared" ref="I5:I7" si="3">F5*0.15</f>
        <v>24.84</v>
      </c>
      <c r="J5" s="9">
        <f t="shared" ref="J5:J7" si="4">F5*0.25</f>
        <v>41.4</v>
      </c>
      <c r="K5" s="12"/>
    </row>
    <row r="6" s="1" customFormat="1" ht="20.1" customHeight="1" spans="1:11">
      <c r="A6" s="3">
        <v>3</v>
      </c>
      <c r="B6" s="6" t="s">
        <v>22</v>
      </c>
      <c r="C6" s="7">
        <v>3074</v>
      </c>
      <c r="D6" s="7">
        <v>3074</v>
      </c>
      <c r="E6" s="8">
        <v>1.8</v>
      </c>
      <c r="F6" s="9">
        <f t="shared" si="0"/>
        <v>5533.2</v>
      </c>
      <c r="G6" s="9">
        <f t="shared" si="1"/>
        <v>1659.96</v>
      </c>
      <c r="H6" s="9">
        <f t="shared" si="2"/>
        <v>1659.96</v>
      </c>
      <c r="I6" s="9">
        <f t="shared" si="3"/>
        <v>829.98</v>
      </c>
      <c r="J6" s="9">
        <f t="shared" si="4"/>
        <v>1383.3</v>
      </c>
      <c r="K6" s="12"/>
    </row>
    <row r="7" s="1" customFormat="1" ht="20.1" customHeight="1" spans="1:11">
      <c r="A7" s="3">
        <v>4</v>
      </c>
      <c r="B7" s="6" t="s">
        <v>23</v>
      </c>
      <c r="C7" s="7">
        <v>255</v>
      </c>
      <c r="D7" s="7">
        <v>255</v>
      </c>
      <c r="E7" s="8">
        <v>1.8</v>
      </c>
      <c r="F7" s="9">
        <f t="shared" si="0"/>
        <v>459</v>
      </c>
      <c r="G7" s="9">
        <f t="shared" si="1"/>
        <v>137.7</v>
      </c>
      <c r="H7" s="9">
        <f t="shared" si="2"/>
        <v>137.7</v>
      </c>
      <c r="I7" s="9">
        <f t="shared" si="3"/>
        <v>68.85</v>
      </c>
      <c r="J7" s="9">
        <f t="shared" si="4"/>
        <v>114.75</v>
      </c>
      <c r="K7" s="12"/>
    </row>
    <row r="8" s="1" customFormat="1" ht="20.1" customHeight="1" spans="1:10">
      <c r="A8" s="3"/>
      <c r="B8" s="3" t="s">
        <v>12</v>
      </c>
      <c r="C8" s="10">
        <f t="shared" ref="C8:J8" si="5">SUM(C4:C7)</f>
        <v>3565</v>
      </c>
      <c r="D8" s="10">
        <f t="shared" si="5"/>
        <v>3565</v>
      </c>
      <c r="E8" s="8">
        <v>1.8</v>
      </c>
      <c r="F8" s="10">
        <f t="shared" si="5"/>
        <v>6417</v>
      </c>
      <c r="G8" s="10">
        <f t="shared" si="5"/>
        <v>1925.1</v>
      </c>
      <c r="H8" s="10">
        <f t="shared" si="5"/>
        <v>1925.1</v>
      </c>
      <c r="I8" s="10">
        <f t="shared" si="5"/>
        <v>962.55</v>
      </c>
      <c r="J8" s="10">
        <f t="shared" si="5"/>
        <v>1604.25</v>
      </c>
    </row>
    <row r="9" spans="6:6">
      <c r="F9" s="11"/>
    </row>
    <row r="13" spans="14:14">
      <c r="N13" t="s">
        <v>24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A5" sqref="$A5:$XFD5"/>
    </sheetView>
  </sheetViews>
  <sheetFormatPr defaultColWidth="9" defaultRowHeight="13.5" outlineLevelRow="5"/>
  <cols>
    <col min="3" max="4" width="11.5"/>
    <col min="6" max="6" width="12.625"/>
    <col min="7" max="10" width="10.375"/>
  </cols>
  <sheetData>
    <row r="1" ht="44.25" customHeight="1" spans="1:10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2.25" customHeight="1" spans="1:10">
      <c r="A3" s="3"/>
      <c r="B3" s="3"/>
      <c r="C3" s="3"/>
      <c r="D3" s="4"/>
      <c r="E3" s="5"/>
      <c r="F3" s="5"/>
      <c r="G3" s="5"/>
      <c r="H3" s="5"/>
      <c r="I3" s="5"/>
      <c r="J3" s="5"/>
    </row>
    <row r="4" s="1" customFormat="1" ht="20.1" customHeight="1" spans="1:11">
      <c r="A4" s="3">
        <v>1</v>
      </c>
      <c r="B4" s="6" t="s">
        <v>26</v>
      </c>
      <c r="C4" s="7">
        <v>83</v>
      </c>
      <c r="D4" s="7">
        <v>83</v>
      </c>
      <c r="E4" s="8">
        <v>1.8</v>
      </c>
      <c r="F4" s="9">
        <f>D4*E4</f>
        <v>149.4</v>
      </c>
      <c r="G4" s="9">
        <f>F4*0.3</f>
        <v>44.82</v>
      </c>
      <c r="H4" s="9">
        <f>F4*0.3</f>
        <v>44.82</v>
      </c>
      <c r="I4" s="9">
        <f>F4*0.15</f>
        <v>22.41</v>
      </c>
      <c r="J4" s="9">
        <f>F4*0.25</f>
        <v>37.35</v>
      </c>
      <c r="K4" s="12"/>
    </row>
    <row r="5" s="1" customFormat="1" ht="20.1" customHeight="1" spans="1:10">
      <c r="A5" s="3"/>
      <c r="B5" s="3" t="s">
        <v>12</v>
      </c>
      <c r="C5" s="10">
        <f t="shared" ref="C5:J5" si="0">SUM(C4:C4)</f>
        <v>83</v>
      </c>
      <c r="D5" s="10">
        <f t="shared" si="0"/>
        <v>83</v>
      </c>
      <c r="E5" s="8">
        <v>1.8</v>
      </c>
      <c r="F5" s="10">
        <f t="shared" si="0"/>
        <v>149.4</v>
      </c>
      <c r="G5" s="10">
        <f t="shared" si="0"/>
        <v>44.82</v>
      </c>
      <c r="H5" s="10">
        <f t="shared" si="0"/>
        <v>44.82</v>
      </c>
      <c r="I5" s="10">
        <f t="shared" si="0"/>
        <v>22.41</v>
      </c>
      <c r="J5" s="10">
        <f t="shared" si="0"/>
        <v>37.35</v>
      </c>
    </row>
    <row r="6" spans="6:6">
      <c r="F6" s="11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溪南</vt:lpstr>
      <vt:lpstr>象湖</vt:lpstr>
      <vt:lpstr>赤水</vt:lpstr>
      <vt:lpstr>双洋</vt:lpstr>
      <vt:lpstr>新桥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陈晓燕</dc:creator>
  <cp:lastModifiedBy>郭文亮</cp:lastModifiedBy>
  <dcterms:created xsi:type="dcterms:W3CDTF">2006-09-13T11:21:00Z</dcterms:created>
  <cp:lastPrinted>2019-12-16T09:14:00Z</cp:lastPrinted>
  <dcterms:modified xsi:type="dcterms:W3CDTF">2026-01-12T04:00:31Z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  <property fmtid="{D5CDD505-2E9C-101B-9397-08002B2CF9AE}" pid="3" name="ICV">
    <vt:lpwstr>73AFBE8B91BB462EA02A8DFB75C55174_12</vt:lpwstr>
  </property>
</Properties>
</file>